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280" windowWidth="2074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G10" i="1"/>
  <c r="C10" i="1"/>
  <c r="B10" i="1"/>
  <c r="H32" i="1"/>
  <c r="H35" i="1"/>
  <c r="F10" i="1"/>
  <c r="F30" i="1"/>
  <c r="F32" i="1"/>
  <c r="F21" i="1"/>
  <c r="F35" i="1"/>
  <c r="B14" i="1"/>
  <c r="B15" i="1"/>
  <c r="B16" i="1"/>
  <c r="B17" i="1"/>
  <c r="B19" i="1"/>
  <c r="B21" i="1"/>
  <c r="B30" i="1"/>
  <c r="B32" i="1"/>
  <c r="B35" i="1"/>
  <c r="B36" i="1"/>
  <c r="C14" i="1"/>
  <c r="C15" i="1"/>
  <c r="C16" i="1"/>
  <c r="C17" i="1"/>
  <c r="C19" i="1"/>
  <c r="C21" i="1"/>
  <c r="C30" i="1"/>
  <c r="C32" i="1"/>
  <c r="C35" i="1"/>
  <c r="C36" i="1"/>
  <c r="D10" i="1"/>
  <c r="D30" i="1"/>
  <c r="D32" i="1"/>
  <c r="D14" i="1"/>
  <c r="D15" i="1"/>
  <c r="D16" i="1"/>
  <c r="D17" i="1"/>
  <c r="D19" i="1"/>
  <c r="D21" i="1"/>
  <c r="D35" i="1"/>
  <c r="D36" i="1"/>
  <c r="E14" i="1"/>
  <c r="E15" i="1"/>
  <c r="E16" i="1"/>
  <c r="E17" i="1"/>
  <c r="E19" i="1"/>
  <c r="E21" i="1"/>
  <c r="E30" i="1"/>
  <c r="E32" i="1"/>
  <c r="E35" i="1"/>
  <c r="E36" i="1"/>
  <c r="F36" i="1"/>
  <c r="G21" i="1"/>
  <c r="G30" i="1"/>
  <c r="G32" i="1"/>
  <c r="G35" i="1"/>
  <c r="G36" i="1"/>
  <c r="H36" i="1"/>
  <c r="I32" i="1"/>
  <c r="I35" i="1"/>
  <c r="I36" i="1"/>
  <c r="J32" i="1"/>
  <c r="J35" i="1"/>
  <c r="J36" i="1"/>
  <c r="K32" i="1"/>
  <c r="K35" i="1"/>
  <c r="K36" i="1"/>
  <c r="L32" i="1"/>
  <c r="L35" i="1"/>
  <c r="L36" i="1"/>
  <c r="M32" i="1"/>
  <c r="M35" i="1"/>
  <c r="M36" i="1"/>
  <c r="N36" i="1"/>
  <c r="M10" i="1"/>
  <c r="M30" i="1"/>
  <c r="L10" i="1"/>
  <c r="L30" i="1"/>
  <c r="K10" i="1"/>
  <c r="K30" i="1"/>
  <c r="J10" i="1"/>
  <c r="J30" i="1"/>
  <c r="I10" i="1"/>
  <c r="I30" i="1"/>
  <c r="H10" i="1"/>
  <c r="H30" i="1"/>
  <c r="N30" i="1"/>
  <c r="N29" i="1"/>
  <c r="N28" i="1"/>
  <c r="N27" i="1"/>
  <c r="N26" i="1"/>
  <c r="N25" i="1"/>
  <c r="N24" i="1"/>
  <c r="F17" i="1"/>
  <c r="H17" i="1"/>
  <c r="I17" i="1"/>
  <c r="J17" i="1"/>
  <c r="K17" i="1"/>
  <c r="L17" i="1"/>
  <c r="M17" i="1"/>
  <c r="N17" i="1"/>
  <c r="F16" i="1"/>
  <c r="H16" i="1"/>
  <c r="I16" i="1"/>
  <c r="J16" i="1"/>
  <c r="K16" i="1"/>
  <c r="L16" i="1"/>
  <c r="M16" i="1"/>
  <c r="N16" i="1"/>
  <c r="F15" i="1"/>
  <c r="H15" i="1"/>
  <c r="I15" i="1"/>
  <c r="J15" i="1"/>
  <c r="K15" i="1"/>
  <c r="L15" i="1"/>
  <c r="M15" i="1"/>
  <c r="N15" i="1"/>
  <c r="F14" i="1"/>
  <c r="H14" i="1"/>
  <c r="I14" i="1"/>
  <c r="J14" i="1"/>
  <c r="K14" i="1"/>
  <c r="L14" i="1"/>
  <c r="M14" i="1"/>
  <c r="N14" i="1"/>
  <c r="N13" i="1"/>
  <c r="N5" i="1"/>
  <c r="N6" i="1"/>
  <c r="N7" i="1"/>
  <c r="N8" i="1"/>
  <c r="N4" i="1"/>
  <c r="G16" i="1"/>
  <c r="G17" i="1"/>
  <c r="G15" i="1"/>
  <c r="G14" i="1"/>
  <c r="G19" i="1"/>
  <c r="F19" i="1"/>
  <c r="H19" i="1"/>
  <c r="H21" i="1"/>
  <c r="I19" i="1"/>
  <c r="I21" i="1"/>
  <c r="J19" i="1"/>
  <c r="J21" i="1"/>
  <c r="K19" i="1"/>
  <c r="K21" i="1"/>
  <c r="L19" i="1"/>
  <c r="L21" i="1"/>
  <c r="M19" i="1"/>
  <c r="M21" i="1"/>
  <c r="N32" i="1"/>
  <c r="N10" i="1"/>
  <c r="N19" i="1"/>
  <c r="N21" i="1"/>
</calcChain>
</file>

<file path=xl/sharedStrings.xml><?xml version="1.0" encoding="utf-8"?>
<sst xmlns="http://schemas.openxmlformats.org/spreadsheetml/2006/main" count="38" uniqueCount="38">
  <si>
    <t>ANNUAL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</si>
  <si>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</si>
  <si>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</si>
  <si>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</si>
  <si>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</si>
  <si>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</si>
  <si>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</si>
  <si>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</si>
  <si>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</si>
  <si>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</si>
  <si>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</si>
  <si>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</si>
  <si>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</si>
  <si>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</si>
  <si>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Personal Savings</t>
  </si>
  <si>
    <t>Total Income</t>
  </si>
  <si>
    <t>Total Deductions</t>
  </si>
  <si>
    <t>Net Income</t>
  </si>
  <si>
    <t>Food</t>
  </si>
  <si>
    <t>Transportation</t>
  </si>
  <si>
    <t>5% Savings</t>
  </si>
  <si>
    <t>Total Expenses</t>
  </si>
  <si>
    <t>Balance</t>
  </si>
  <si>
    <t>Accumulated Balance</t>
  </si>
  <si>
    <t>Gross Income</t>
  </si>
  <si>
    <t>CCP (4.95% if $3500+)</t>
  </si>
  <si>
    <t>CPP (4.95%)</t>
  </si>
  <si>
    <t>EI (1.88%)</t>
  </si>
  <si>
    <t>Fed. Income Tax (15%)</t>
  </si>
  <si>
    <t>BC Income Tax (5.06%)</t>
  </si>
  <si>
    <t>Gifted $</t>
  </si>
  <si>
    <t>Scholarships/Bursaries</t>
  </si>
  <si>
    <t>Other</t>
  </si>
  <si>
    <t>Rent &amp; Utilities</t>
  </si>
  <si>
    <t>Household Expenses</t>
  </si>
  <si>
    <t>Personal Expenses</t>
  </si>
  <si>
    <t xml:space="preserve">Entertainment &amp; Other </t>
  </si>
  <si>
    <t>Budget Statement (Income &amp;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</si>
</sst>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scheme val="minor"/>
    </font>
    <font>
      <b/>
      <sz val="11"/>
      <color theme="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3" borderId="1" xfId="0" applyFill="1" applyBorder="1"/>
    <xf numFmtId="0" fontId="0" fillId="2" borderId="2" xfId="0" applyFill="1" applyBorder="1"/>
    <xf numFmtId="0" fontId="0" fillId="0" borderId="0" xfId="0" applyFill="1" applyBorder="1"/>
    <xf numFmtId="0" fontId="2" fillId="3" borderId="1" xfId="0" applyFont="1" applyFill="1" applyBorder="1"/>
    <xf numFmtId="44" fontId="0" fillId="3" borderId="1" xfId="0" applyNumberFormat="1" applyFill="1" applyBorder="1"/>
    <xf numFmtId="0" fontId="5" fillId="2" borderId="1" xfId="0" applyFont="1" applyFill="1" applyBorder="1" applyAlignment="1">
      <alignment horizontal="center"/>
    </xf>
    <xf numFmtId="44" fontId="9" fillId="4" borderId="1" xfId="0" applyNumberFormat="1" applyFont="1" applyFill="1" applyBorder="1"/>
    <xf numFmtId="44" fontId="12" fillId="4" borderId="1" xfId="0" applyNumberFormat="1" applyFont="1" applyFill="1" applyBorder="1"/>
    <xf numFmtId="164" fontId="9" fillId="4" borderId="1" xfId="0" applyNumberFormat="1" applyFont="1" applyFill="1" applyBorder="1"/>
    <xf numFmtId="0" fontId="10" fillId="4" borderId="3" xfId="0" applyFont="1" applyFill="1" applyBorder="1"/>
    <xf numFmtId="164" fontId="11" fillId="4" borderId="1" xfId="0" applyNumberFormat="1" applyFont="1" applyFill="1" applyBorder="1"/>
    <xf numFmtId="164" fontId="13" fillId="4" borderId="4" xfId="0" applyNumberFormat="1" applyFont="1" applyFill="1" applyBorder="1"/>
    <xf numFmtId="44" fontId="9" fillId="4" borderId="1" xfId="0" applyNumberFormat="1" applyFont="1" applyFill="1" applyBorder="1" applyProtection="1"/>
    <xf numFmtId="44" fontId="9" fillId="0" borderId="1" xfId="1" applyNumberFormat="1" applyFont="1" applyBorder="1" applyProtection="1">
      <protection locked="0"/>
    </xf>
    <xf numFmtId="44" fontId="9" fillId="0" borderId="1" xfId="0" applyNumberFormat="1" applyFont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Light16"/>
  <colors>
    <mruColors>
      <color rgb="FFFFFF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workbookViewId="0">
      <selection activeCell="F5" sqref="F5"/>
    </sheetView>
  </sheetViews>
  <sheetFormatPr baseColWidth="10" defaultColWidth="8.83203125" defaultRowHeight="14" x14ac:dyDescent="0"/>
  <cols>
    <col min="1" max="1" width="17.6640625" customWidth="1"/>
    <col min="2" max="14" width="10.6640625" customWidth="1"/>
  </cols>
  <sheetData>
    <row r="1" spans="1:14" ht="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>
      <c r="A3" s="6" t="s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0</v>
      </c>
    </row>
    <row r="4" spans="1:14">
      <c r="A4" s="16" t="s">
        <v>24</v>
      </c>
      <c r="B4" s="14">
        <v>1500</v>
      </c>
      <c r="C4" s="14">
        <v>1300</v>
      </c>
      <c r="D4" s="14">
        <v>900</v>
      </c>
      <c r="E4" s="14">
        <v>1300</v>
      </c>
      <c r="F4" s="14">
        <v>2000</v>
      </c>
      <c r="G4" s="14">
        <v>1000</v>
      </c>
      <c r="H4" s="14">
        <v>900</v>
      </c>
      <c r="I4" s="14">
        <v>1000</v>
      </c>
      <c r="J4" s="14">
        <v>900</v>
      </c>
      <c r="K4" s="14">
        <v>1000</v>
      </c>
      <c r="L4" s="14">
        <v>1000</v>
      </c>
      <c r="M4" s="14">
        <v>1400</v>
      </c>
      <c r="N4" s="13">
        <f>SUM(B4:M4)</f>
        <v>14200</v>
      </c>
    </row>
    <row r="5" spans="1:14">
      <c r="A5" s="16" t="s">
        <v>30</v>
      </c>
      <c r="B5" s="15">
        <v>500</v>
      </c>
      <c r="C5" s="15">
        <v>0</v>
      </c>
      <c r="D5" s="15">
        <v>0</v>
      </c>
      <c r="E5" s="15">
        <v>0</v>
      </c>
      <c r="F5" s="15">
        <v>200</v>
      </c>
      <c r="G5" s="15">
        <v>200</v>
      </c>
      <c r="H5" s="15">
        <v>200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3">
        <f t="shared" ref="N5:N8" si="0">SUM(B5:M5)</f>
        <v>1100</v>
      </c>
    </row>
    <row r="6" spans="1:14">
      <c r="A6" s="16" t="s">
        <v>14</v>
      </c>
      <c r="B6" s="14">
        <v>400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400</v>
      </c>
    </row>
    <row r="7" spans="1:14">
      <c r="A7" s="16" t="s">
        <v>31</v>
      </c>
      <c r="B7" s="15">
        <v>200</v>
      </c>
      <c r="C7" s="15">
        <v>0</v>
      </c>
      <c r="D7" s="15">
        <v>0</v>
      </c>
      <c r="E7" s="15">
        <v>0</v>
      </c>
      <c r="F7" s="15">
        <v>200</v>
      </c>
      <c r="G7" s="15">
        <v>100</v>
      </c>
      <c r="H7" s="15">
        <v>0</v>
      </c>
      <c r="I7" s="15">
        <v>0</v>
      </c>
      <c r="J7" s="15">
        <v>0</v>
      </c>
      <c r="K7" s="15">
        <v>0</v>
      </c>
      <c r="L7" s="15">
        <v>500</v>
      </c>
      <c r="M7" s="15">
        <v>0</v>
      </c>
      <c r="N7" s="13">
        <f t="shared" si="0"/>
        <v>1000</v>
      </c>
    </row>
    <row r="8" spans="1:14">
      <c r="A8" s="16" t="s">
        <v>32</v>
      </c>
      <c r="B8" s="15">
        <v>250</v>
      </c>
      <c r="C8" s="15">
        <v>300</v>
      </c>
      <c r="D8" s="15">
        <v>100</v>
      </c>
      <c r="E8" s="15">
        <v>50</v>
      </c>
      <c r="F8" s="15">
        <v>200</v>
      </c>
      <c r="G8" s="15">
        <v>100</v>
      </c>
      <c r="H8" s="15">
        <v>200</v>
      </c>
      <c r="I8" s="15">
        <v>100</v>
      </c>
      <c r="J8" s="15">
        <v>125</v>
      </c>
      <c r="K8" s="15">
        <v>50</v>
      </c>
      <c r="L8" s="15">
        <v>50</v>
      </c>
      <c r="M8" s="15">
        <v>25</v>
      </c>
      <c r="N8" s="13">
        <f t="shared" si="0"/>
        <v>1550</v>
      </c>
    </row>
    <row r="9" spans="1:14" ht="8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>
      <c r="A10" s="17" t="s">
        <v>15</v>
      </c>
      <c r="B10" s="13">
        <f t="shared" ref="B10:N10" si="1">SUM(B4:B8)</f>
        <v>2850</v>
      </c>
      <c r="C10" s="13">
        <f t="shared" si="1"/>
        <v>1600</v>
      </c>
      <c r="D10" s="13">
        <f t="shared" si="1"/>
        <v>1000</v>
      </c>
      <c r="E10" s="13">
        <f t="shared" si="1"/>
        <v>1350</v>
      </c>
      <c r="F10" s="13">
        <f t="shared" si="1"/>
        <v>2600</v>
      </c>
      <c r="G10" s="13">
        <f t="shared" si="1"/>
        <v>1400</v>
      </c>
      <c r="H10" s="13">
        <f t="shared" si="1"/>
        <v>1300</v>
      </c>
      <c r="I10" s="13">
        <f t="shared" si="1"/>
        <v>1100</v>
      </c>
      <c r="J10" s="13">
        <f t="shared" si="1"/>
        <v>1025</v>
      </c>
      <c r="K10" s="13">
        <f t="shared" si="1"/>
        <v>1050</v>
      </c>
      <c r="L10" s="13">
        <f t="shared" si="1"/>
        <v>1550</v>
      </c>
      <c r="M10" s="13">
        <f t="shared" si="1"/>
        <v>1425</v>
      </c>
      <c r="N10" s="13">
        <f t="shared" si="1"/>
        <v>18250</v>
      </c>
    </row>
    <row r="11" spans="1:14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16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7">
        <f t="shared" ref="N13:N17" si="2">SUM(B13:M13)</f>
        <v>0</v>
      </c>
    </row>
    <row r="14" spans="1:14">
      <c r="A14" s="16" t="s">
        <v>27</v>
      </c>
      <c r="B14" s="7">
        <f t="shared" ref="B14:F14" si="3">0.00188*B4</f>
        <v>2.82</v>
      </c>
      <c r="C14" s="7">
        <f t="shared" si="3"/>
        <v>2.444</v>
      </c>
      <c r="D14" s="7">
        <f t="shared" si="3"/>
        <v>1.6919999999999999</v>
      </c>
      <c r="E14" s="7">
        <f t="shared" si="3"/>
        <v>2.444</v>
      </c>
      <c r="F14" s="7">
        <f t="shared" si="3"/>
        <v>3.76</v>
      </c>
      <c r="G14" s="7">
        <f>0.00188*G4</f>
        <v>1.88</v>
      </c>
      <c r="H14" s="7">
        <f t="shared" ref="H14:M14" si="4">0.00188*H4</f>
        <v>1.6919999999999999</v>
      </c>
      <c r="I14" s="7">
        <f t="shared" si="4"/>
        <v>1.88</v>
      </c>
      <c r="J14" s="7">
        <f t="shared" si="4"/>
        <v>1.6919999999999999</v>
      </c>
      <c r="K14" s="7">
        <f t="shared" si="4"/>
        <v>1.88</v>
      </c>
      <c r="L14" s="7">
        <f t="shared" si="4"/>
        <v>1.88</v>
      </c>
      <c r="M14" s="7">
        <f t="shared" si="4"/>
        <v>2.6320000000000001</v>
      </c>
      <c r="N14" s="7">
        <f t="shared" si="2"/>
        <v>26.695999999999998</v>
      </c>
    </row>
    <row r="15" spans="1:14">
      <c r="A15" s="16" t="s">
        <v>28</v>
      </c>
      <c r="B15" s="7">
        <f t="shared" ref="B15:F15" si="5">0.015*B4</f>
        <v>22.5</v>
      </c>
      <c r="C15" s="7">
        <f t="shared" si="5"/>
        <v>19.5</v>
      </c>
      <c r="D15" s="7">
        <f t="shared" si="5"/>
        <v>13.5</v>
      </c>
      <c r="E15" s="7">
        <f t="shared" si="5"/>
        <v>19.5</v>
      </c>
      <c r="F15" s="7">
        <f t="shared" si="5"/>
        <v>30</v>
      </c>
      <c r="G15" s="7">
        <f>0.015*G4</f>
        <v>15</v>
      </c>
      <c r="H15" s="7">
        <f t="shared" ref="H15:M15" si="6">0.015*H4</f>
        <v>13.5</v>
      </c>
      <c r="I15" s="7">
        <f t="shared" si="6"/>
        <v>15</v>
      </c>
      <c r="J15" s="7">
        <f t="shared" si="6"/>
        <v>13.5</v>
      </c>
      <c r="K15" s="7">
        <f t="shared" si="6"/>
        <v>15</v>
      </c>
      <c r="L15" s="7">
        <f t="shared" si="6"/>
        <v>15</v>
      </c>
      <c r="M15" s="7">
        <f t="shared" si="6"/>
        <v>21</v>
      </c>
      <c r="N15" s="7">
        <f t="shared" si="2"/>
        <v>213</v>
      </c>
    </row>
    <row r="16" spans="1:14">
      <c r="A16" s="16" t="s">
        <v>29</v>
      </c>
      <c r="B16" s="8">
        <f t="shared" ref="B16:F16" si="7">0.0506*B4</f>
        <v>75.900000000000006</v>
      </c>
      <c r="C16" s="8">
        <f t="shared" si="7"/>
        <v>65.78</v>
      </c>
      <c r="D16" s="8">
        <f t="shared" si="7"/>
        <v>45.54</v>
      </c>
      <c r="E16" s="8">
        <f t="shared" si="7"/>
        <v>65.78</v>
      </c>
      <c r="F16" s="8">
        <f t="shared" si="7"/>
        <v>101.2</v>
      </c>
      <c r="G16" s="8">
        <f>0.0506*G4</f>
        <v>50.6</v>
      </c>
      <c r="H16" s="8">
        <f t="shared" ref="H16:M16" si="8">0.0506*H4</f>
        <v>45.54</v>
      </c>
      <c r="I16" s="8">
        <f t="shared" si="8"/>
        <v>50.6</v>
      </c>
      <c r="J16" s="8">
        <f t="shared" si="8"/>
        <v>45.54</v>
      </c>
      <c r="K16" s="8">
        <f t="shared" si="8"/>
        <v>50.6</v>
      </c>
      <c r="L16" s="8">
        <f t="shared" si="8"/>
        <v>50.6</v>
      </c>
      <c r="M16" s="8">
        <f t="shared" si="8"/>
        <v>70.84</v>
      </c>
      <c r="N16" s="7">
        <f t="shared" si="2"/>
        <v>718.5200000000001</v>
      </c>
    </row>
    <row r="17" spans="1:14">
      <c r="A17" s="16" t="s">
        <v>26</v>
      </c>
      <c r="B17" s="7">
        <f t="shared" ref="B17:F17" si="9">0.0495*B4</f>
        <v>74.25</v>
      </c>
      <c r="C17" s="7">
        <f t="shared" si="9"/>
        <v>64.350000000000009</v>
      </c>
      <c r="D17" s="7">
        <f t="shared" si="9"/>
        <v>44.550000000000004</v>
      </c>
      <c r="E17" s="7">
        <f t="shared" si="9"/>
        <v>64.350000000000009</v>
      </c>
      <c r="F17" s="7">
        <f t="shared" si="9"/>
        <v>99</v>
      </c>
      <c r="G17" s="7">
        <f>0.0495*G4</f>
        <v>49.5</v>
      </c>
      <c r="H17" s="7">
        <f t="shared" ref="H17:M17" si="10">0.0495*H4</f>
        <v>44.550000000000004</v>
      </c>
      <c r="I17" s="7">
        <f t="shared" si="10"/>
        <v>49.5</v>
      </c>
      <c r="J17" s="7">
        <f t="shared" si="10"/>
        <v>44.550000000000004</v>
      </c>
      <c r="K17" s="7">
        <f t="shared" si="10"/>
        <v>49.5</v>
      </c>
      <c r="L17" s="7">
        <f t="shared" si="10"/>
        <v>49.5</v>
      </c>
      <c r="M17" s="7">
        <f t="shared" si="10"/>
        <v>69.3</v>
      </c>
      <c r="N17" s="7">
        <f t="shared" si="2"/>
        <v>702.9</v>
      </c>
    </row>
    <row r="18" spans="1:14" ht="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7" t="s">
        <v>16</v>
      </c>
      <c r="B19" s="7">
        <f>SUM(B13:B17)</f>
        <v>175.47</v>
      </c>
      <c r="C19" s="7">
        <f t="shared" ref="C19:N19" si="11">SUM(C13:C17)</f>
        <v>152.07400000000001</v>
      </c>
      <c r="D19" s="7">
        <f t="shared" si="11"/>
        <v>105.28200000000001</v>
      </c>
      <c r="E19" s="7">
        <f t="shared" si="11"/>
        <v>152.07400000000001</v>
      </c>
      <c r="F19" s="7">
        <f t="shared" si="11"/>
        <v>233.96</v>
      </c>
      <c r="G19" s="7">
        <f t="shared" si="11"/>
        <v>116.98</v>
      </c>
      <c r="H19" s="7">
        <f t="shared" si="11"/>
        <v>105.28200000000001</v>
      </c>
      <c r="I19" s="7">
        <f t="shared" si="11"/>
        <v>116.98</v>
      </c>
      <c r="J19" s="7">
        <f t="shared" si="11"/>
        <v>105.28200000000001</v>
      </c>
      <c r="K19" s="7">
        <f t="shared" si="11"/>
        <v>116.98</v>
      </c>
      <c r="L19" s="7">
        <f t="shared" si="11"/>
        <v>116.98</v>
      </c>
      <c r="M19" s="7">
        <f t="shared" si="11"/>
        <v>163.77199999999999</v>
      </c>
      <c r="N19" s="7">
        <f t="shared" si="11"/>
        <v>1661.116</v>
      </c>
    </row>
    <row r="20" spans="1:14" ht="8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18" t="s">
        <v>17</v>
      </c>
      <c r="B21" s="7">
        <f>B10-B19</f>
        <v>2674.53</v>
      </c>
      <c r="C21" s="7">
        <f t="shared" ref="C21:N21" si="12">C10-C19</f>
        <v>1447.9259999999999</v>
      </c>
      <c r="D21" s="7">
        <f t="shared" si="12"/>
        <v>894.71799999999996</v>
      </c>
      <c r="E21" s="7">
        <f t="shared" si="12"/>
        <v>1197.9259999999999</v>
      </c>
      <c r="F21" s="7">
        <f t="shared" si="12"/>
        <v>2366.04</v>
      </c>
      <c r="G21" s="7">
        <f t="shared" si="12"/>
        <v>1283.02</v>
      </c>
      <c r="H21" s="7">
        <f t="shared" si="12"/>
        <v>1194.7180000000001</v>
      </c>
      <c r="I21" s="7">
        <f t="shared" si="12"/>
        <v>983.02</v>
      </c>
      <c r="J21" s="7">
        <f t="shared" si="12"/>
        <v>919.71799999999996</v>
      </c>
      <c r="K21" s="7">
        <f t="shared" si="12"/>
        <v>933.02</v>
      </c>
      <c r="L21" s="7">
        <f t="shared" si="12"/>
        <v>1433.02</v>
      </c>
      <c r="M21" s="7">
        <f t="shared" si="12"/>
        <v>1261.2280000000001</v>
      </c>
      <c r="N21" s="7">
        <f t="shared" si="12"/>
        <v>16588.883999999998</v>
      </c>
    </row>
    <row r="22" spans="1:14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16" t="s">
        <v>33</v>
      </c>
      <c r="B24" s="15">
        <v>700</v>
      </c>
      <c r="C24" s="15">
        <v>750</v>
      </c>
      <c r="D24" s="15">
        <v>700</v>
      </c>
      <c r="E24" s="15">
        <v>725</v>
      </c>
      <c r="F24" s="15">
        <v>700</v>
      </c>
      <c r="G24" s="15">
        <v>725</v>
      </c>
      <c r="H24" s="15">
        <v>700</v>
      </c>
      <c r="I24" s="15">
        <v>700</v>
      </c>
      <c r="J24" s="15">
        <v>725</v>
      </c>
      <c r="K24" s="15">
        <v>725</v>
      </c>
      <c r="L24" s="15">
        <v>700</v>
      </c>
      <c r="M24" s="15">
        <v>700</v>
      </c>
      <c r="N24" s="7">
        <f t="shared" ref="N24:N30" si="13">SUM(B24:M24)</f>
        <v>8550</v>
      </c>
    </row>
    <row r="25" spans="1:14">
      <c r="A25" s="16" t="s">
        <v>34</v>
      </c>
      <c r="B25" s="15">
        <v>200</v>
      </c>
      <c r="C25" s="15">
        <v>200</v>
      </c>
      <c r="D25" s="15">
        <v>150</v>
      </c>
      <c r="E25" s="15">
        <v>275</v>
      </c>
      <c r="F25" s="15">
        <v>260</v>
      </c>
      <c r="G25" s="15">
        <v>300</v>
      </c>
      <c r="H25" s="15">
        <v>175</v>
      </c>
      <c r="I25" s="15">
        <v>200</v>
      </c>
      <c r="J25" s="15">
        <v>200</v>
      </c>
      <c r="K25" s="15">
        <v>225</v>
      </c>
      <c r="L25" s="15">
        <v>200</v>
      </c>
      <c r="M25" s="15">
        <v>100</v>
      </c>
      <c r="N25" s="7">
        <f t="shared" si="13"/>
        <v>2485</v>
      </c>
    </row>
    <row r="26" spans="1:14">
      <c r="A26" s="16" t="s">
        <v>35</v>
      </c>
      <c r="B26" s="15">
        <v>75</v>
      </c>
      <c r="C26" s="15">
        <v>85</v>
      </c>
      <c r="D26" s="15">
        <v>90</v>
      </c>
      <c r="E26" s="15">
        <v>150</v>
      </c>
      <c r="F26" s="15">
        <v>50</v>
      </c>
      <c r="G26" s="15">
        <v>25</v>
      </c>
      <c r="H26" s="15">
        <v>25</v>
      </c>
      <c r="I26" s="15">
        <v>50</v>
      </c>
      <c r="J26" s="15">
        <v>75</v>
      </c>
      <c r="K26" s="15">
        <v>60</v>
      </c>
      <c r="L26" s="15">
        <v>40</v>
      </c>
      <c r="M26" s="15">
        <v>30</v>
      </c>
      <c r="N26" s="7">
        <f t="shared" si="13"/>
        <v>755</v>
      </c>
    </row>
    <row r="27" spans="1:14">
      <c r="A27" s="16" t="s">
        <v>18</v>
      </c>
      <c r="B27" s="15">
        <v>300</v>
      </c>
      <c r="C27" s="15">
        <v>225</v>
      </c>
      <c r="D27" s="15">
        <v>250</v>
      </c>
      <c r="E27" s="15">
        <v>250</v>
      </c>
      <c r="F27" s="15">
        <v>220</v>
      </c>
      <c r="G27" s="15">
        <v>250</v>
      </c>
      <c r="H27" s="15">
        <v>175</v>
      </c>
      <c r="I27" s="15">
        <v>225</v>
      </c>
      <c r="J27" s="15">
        <v>260</v>
      </c>
      <c r="K27" s="15">
        <v>240</v>
      </c>
      <c r="L27" s="15">
        <v>260</v>
      </c>
      <c r="M27" s="15">
        <v>225</v>
      </c>
      <c r="N27" s="7">
        <f t="shared" si="13"/>
        <v>2880</v>
      </c>
    </row>
    <row r="28" spans="1:14">
      <c r="A28" s="16" t="s">
        <v>19</v>
      </c>
      <c r="B28" s="15">
        <v>20</v>
      </c>
      <c r="C28" s="15">
        <v>50</v>
      </c>
      <c r="D28" s="15">
        <v>45</v>
      </c>
      <c r="E28" s="15">
        <v>35</v>
      </c>
      <c r="F28" s="15">
        <v>10</v>
      </c>
      <c r="G28" s="15">
        <v>35</v>
      </c>
      <c r="H28" s="15">
        <v>0</v>
      </c>
      <c r="I28" s="15">
        <v>30</v>
      </c>
      <c r="J28" s="15">
        <v>45</v>
      </c>
      <c r="K28" s="15">
        <v>20</v>
      </c>
      <c r="L28" s="15">
        <v>25</v>
      </c>
      <c r="M28" s="15">
        <v>35</v>
      </c>
      <c r="N28" s="7">
        <f t="shared" si="13"/>
        <v>350</v>
      </c>
    </row>
    <row r="29" spans="1:14">
      <c r="A29" s="16" t="s">
        <v>36</v>
      </c>
      <c r="B29" s="15">
        <v>80</v>
      </c>
      <c r="C29" s="15">
        <v>50</v>
      </c>
      <c r="D29" s="15">
        <v>35</v>
      </c>
      <c r="E29" s="15">
        <v>40</v>
      </c>
      <c r="F29" s="15">
        <v>20</v>
      </c>
      <c r="G29" s="15">
        <v>75</v>
      </c>
      <c r="H29" s="15">
        <v>25</v>
      </c>
      <c r="I29" s="15">
        <v>40</v>
      </c>
      <c r="J29" s="15">
        <v>25</v>
      </c>
      <c r="K29" s="15">
        <v>35</v>
      </c>
      <c r="L29" s="15">
        <v>40</v>
      </c>
      <c r="M29" s="15">
        <v>35</v>
      </c>
      <c r="N29" s="7">
        <f t="shared" si="13"/>
        <v>500</v>
      </c>
    </row>
    <row r="30" spans="1:14">
      <c r="A30" s="16" t="s">
        <v>20</v>
      </c>
      <c r="B30" s="15">
        <f>0.05*B10</f>
        <v>142.5</v>
      </c>
      <c r="C30" s="15">
        <f t="shared" ref="C30:M30" si="14">0.05*C10</f>
        <v>80</v>
      </c>
      <c r="D30" s="15">
        <f t="shared" si="14"/>
        <v>50</v>
      </c>
      <c r="E30" s="15">
        <f t="shared" si="14"/>
        <v>67.5</v>
      </c>
      <c r="F30" s="15">
        <f t="shared" si="14"/>
        <v>130</v>
      </c>
      <c r="G30" s="15">
        <f t="shared" si="14"/>
        <v>70</v>
      </c>
      <c r="H30" s="15">
        <f t="shared" si="14"/>
        <v>65</v>
      </c>
      <c r="I30" s="15">
        <f t="shared" si="14"/>
        <v>55</v>
      </c>
      <c r="J30" s="15">
        <f t="shared" si="14"/>
        <v>51.25</v>
      </c>
      <c r="K30" s="15">
        <f t="shared" si="14"/>
        <v>52.5</v>
      </c>
      <c r="L30" s="15">
        <f t="shared" si="14"/>
        <v>77.5</v>
      </c>
      <c r="M30" s="15">
        <f t="shared" si="14"/>
        <v>71.25</v>
      </c>
      <c r="N30" s="7">
        <f t="shared" si="13"/>
        <v>912.5</v>
      </c>
    </row>
    <row r="31" spans="1:14" ht="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7" t="s">
        <v>21</v>
      </c>
      <c r="B32" s="7">
        <f>SUM(B24:B30)</f>
        <v>1517.5</v>
      </c>
      <c r="C32" s="7">
        <f t="shared" ref="C32:N32" si="15">SUM(C24:C30)</f>
        <v>1440</v>
      </c>
      <c r="D32" s="7">
        <f t="shared" si="15"/>
        <v>1320</v>
      </c>
      <c r="E32" s="7">
        <f t="shared" si="15"/>
        <v>1542.5</v>
      </c>
      <c r="F32" s="7">
        <f t="shared" si="15"/>
        <v>1390</v>
      </c>
      <c r="G32" s="7">
        <f t="shared" si="15"/>
        <v>1480</v>
      </c>
      <c r="H32" s="7">
        <f t="shared" si="15"/>
        <v>1165</v>
      </c>
      <c r="I32" s="7">
        <f t="shared" si="15"/>
        <v>1300</v>
      </c>
      <c r="J32" s="7">
        <f t="shared" si="15"/>
        <v>1381.25</v>
      </c>
      <c r="K32" s="7">
        <f t="shared" si="15"/>
        <v>1357.5</v>
      </c>
      <c r="L32" s="7">
        <f t="shared" si="15"/>
        <v>1342.5</v>
      </c>
      <c r="M32" s="7">
        <f t="shared" si="15"/>
        <v>1196.25</v>
      </c>
      <c r="N32" s="7">
        <f t="shared" si="15"/>
        <v>16432.5</v>
      </c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8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16" t="s">
        <v>22</v>
      </c>
      <c r="B35" s="9">
        <f>SUM(B21-B32)</f>
        <v>1157.0300000000002</v>
      </c>
      <c r="C35" s="9">
        <f t="shared" ref="C35:M35" si="16">SUM(C21-C32)</f>
        <v>7.9259999999999309</v>
      </c>
      <c r="D35" s="9">
        <f t="shared" si="16"/>
        <v>-425.28200000000004</v>
      </c>
      <c r="E35" s="9">
        <f t="shared" si="16"/>
        <v>-344.57400000000007</v>
      </c>
      <c r="F35" s="9">
        <f t="shared" si="16"/>
        <v>976.04</v>
      </c>
      <c r="G35" s="9">
        <f>SUM(G21-G32)</f>
        <v>-196.98000000000002</v>
      </c>
      <c r="H35" s="9">
        <f t="shared" si="16"/>
        <v>29.718000000000075</v>
      </c>
      <c r="I35" s="9">
        <f t="shared" si="16"/>
        <v>-316.98</v>
      </c>
      <c r="J35" s="9">
        <f t="shared" si="16"/>
        <v>-461.53200000000004</v>
      </c>
      <c r="K35" s="9">
        <f t="shared" si="16"/>
        <v>-424.48</v>
      </c>
      <c r="L35" s="9">
        <f t="shared" si="16"/>
        <v>90.519999999999982</v>
      </c>
      <c r="M35" s="9">
        <f t="shared" si="16"/>
        <v>64.978000000000065</v>
      </c>
      <c r="N35" s="10"/>
    </row>
    <row r="36" spans="1:14" ht="16" thickBot="1">
      <c r="A36" s="17" t="s">
        <v>23</v>
      </c>
      <c r="B36" s="11">
        <f>B35</f>
        <v>1157.0300000000002</v>
      </c>
      <c r="C36" s="11">
        <f>SUM(B36+C35)</f>
        <v>1164.9560000000001</v>
      </c>
      <c r="D36" s="11">
        <f>SUM(C36+D35)</f>
        <v>739.67400000000009</v>
      </c>
      <c r="E36" s="11">
        <f t="shared" ref="E36:M36" si="17">SUM(D36+E35)</f>
        <v>395.1</v>
      </c>
      <c r="F36" s="11">
        <f t="shared" si="17"/>
        <v>1371.1399999999999</v>
      </c>
      <c r="G36" s="11">
        <f>SUM(F36+G35)</f>
        <v>1174.1599999999999</v>
      </c>
      <c r="H36" s="11">
        <f t="shared" si="17"/>
        <v>1203.8779999999999</v>
      </c>
      <c r="I36" s="11">
        <f t="shared" si="17"/>
        <v>886.89799999999991</v>
      </c>
      <c r="J36" s="11">
        <f t="shared" si="17"/>
        <v>425.36599999999987</v>
      </c>
      <c r="K36" s="11">
        <f t="shared" si="17"/>
        <v>0.88599999999985357</v>
      </c>
      <c r="L36" s="11">
        <f t="shared" si="17"/>
        <v>91.405999999999835</v>
      </c>
      <c r="M36" s="11">
        <f t="shared" si="17"/>
        <v>156.3839999999999</v>
      </c>
      <c r="N36" s="12">
        <f>M36</f>
        <v>156.3839999999999</v>
      </c>
    </row>
  </sheetData>
  <sheetProtection password="DC2F" sheet="1" objects="1" scenarios="1"/>
  <mergeCells count="2">
    <mergeCell ref="A1:N1"/>
    <mergeCell ref="A9:N9"/>
  </mergeCells>
  <phoneticPr fontId="8" type="noConversion"/>
  <printOptions horizontalCentered="1" verticalCentered="1"/>
  <pageMargins left="0.25" right="0.25" top="0.75" bottom="0.75" header="0.3" footer="0.3"/>
  <pageSetup paperSize="5" orientation="landscape"/>
  <headerFooter>
    <oddHeader>&amp;C&amp;"-,Bold"&amp;14SEMIAHMOO SECONDARY SCHOOL - PLANNING 10 - FIRST YEAR PROJECT</oddHeader>
    <oddFooter>&amp;C&amp;"-,Bold"&amp;16Yellow boxes will automatically update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District #36 (Surrey)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mackintosh_p</dc:creator>
  <cp:lastModifiedBy>Information Management Services</cp:lastModifiedBy>
  <cp:lastPrinted>2010-01-21T17:13:24Z</cp:lastPrinted>
  <dcterms:created xsi:type="dcterms:W3CDTF">2010-01-06T16:35:27Z</dcterms:created>
  <dcterms:modified xsi:type="dcterms:W3CDTF">2016-05-13T05:33:19Z</dcterms:modified>
</cp:coreProperties>
</file>